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1кв" sheetId="25" r:id="rId1"/>
    <sheet name="2кв " sheetId="27" r:id="rId2"/>
    <sheet name="отчет" sheetId="26" r:id="rId3"/>
  </sheets>
  <definedNames>
    <definedName name="_xlnm.Print_Area" localSheetId="0">'1кв'!$A$1:$E$50</definedName>
    <definedName name="_xlnm.Print_Area" localSheetId="1">'2кв '!$A$1:$E$49</definedName>
    <definedName name="_xlnm.Print_Area" localSheetId="2">отчет!$A$1:$C$38</definedName>
  </definedNames>
  <calcPr calcId="152511"/>
</workbook>
</file>

<file path=xl/calcChain.xml><?xml version="1.0" encoding="utf-8"?>
<calcChain xmlns="http://schemas.openxmlformats.org/spreadsheetml/2006/main">
  <c r="B45" i="27" l="1"/>
  <c r="E23" i="27"/>
  <c r="E22" i="27"/>
  <c r="E26" i="27" s="1"/>
  <c r="B48" i="27" s="1"/>
  <c r="B49" i="27" s="1"/>
  <c r="E27" i="25" l="1"/>
  <c r="C19" i="26" l="1"/>
  <c r="C18" i="26"/>
  <c r="C16" i="26" s="1"/>
  <c r="C13" i="26"/>
  <c r="C8" i="26"/>
  <c r="C9" i="26" s="1"/>
  <c r="C6" i="26"/>
  <c r="C26" i="26"/>
  <c r="E23" i="25" l="1"/>
  <c r="C12" i="26" s="1"/>
  <c r="E22" i="25"/>
  <c r="C11" i="26" s="1"/>
  <c r="C20" i="26" s="1"/>
  <c r="C21" i="26" s="1"/>
  <c r="B49" i="25" l="1"/>
  <c r="B50" i="25" l="1"/>
</calcChain>
</file>

<file path=xl/sharedStrings.xml><?xml version="1.0" encoding="utf-8"?>
<sst xmlns="http://schemas.openxmlformats.org/spreadsheetml/2006/main" count="141" uniqueCount="83">
  <si>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</si>
  <si>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</si>
  <si>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</si>
  <si>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</si>
  <si>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</si>
  <si>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</si>
  <si>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</si>
  <si>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</si>
  <si>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</si>
  <si>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</si>
  <si>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</si>
  <si>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</si>
  <si>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</si>
  <si>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</si>
  <si>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</si>
  <si>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</si>
  <si>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</si>
  <si>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</si>
  <si>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</si>
  <si>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</si>
  <si>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</si>
  <si>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</si>
  <si>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</si>
  <si>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</si>
  <si>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Линейная, д. 4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</si>
  <si>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Рехина Николая Дмитриевича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</si>
  <si>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№6,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61 от 01.04.2014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</si>
  <si>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№61  от   01.04.2014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</si>
  <si>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Линейная</t>
    </r>
  </si>
  <si>
    <t>Итого:</t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</si>
  <si>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 в лице председателя совета дома Рехина Н.Д.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</si>
  <si>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</si>
  <si>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</si>
  <si>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</si>
  <si>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</si>
  <si>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</si>
  <si>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Оплачено , руб</t>
  </si>
  <si>
    <t>Расходы по содержанию и тек.ремонту, руб.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</si>
  <si>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</si>
  <si>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</si>
  <si>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</si>
  <si>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</si>
  <si>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>Услуги по содержанию многоквартирного дома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</si>
  <si>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</si>
  <si>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Sдома=407 м2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</si>
  <si>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</si>
  <si>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49792,38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</si>
  <si>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</si>
  <si>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</si>
  <si>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</si>
  <si>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</si>
  <si>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</si>
  <si>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</si>
  <si>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</si>
  <si>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</si>
  <si>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</si>
  <si>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 xml:space="preserve">Дератизация, дезинсекция  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</si>
  <si>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</si>
  <si>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</si>
  <si>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</si>
  <si>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</si>
  <si>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</si>
  <si>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</si>
  <si>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</si>
  <si>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</si>
  <si>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</si>
  <si>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</si>
  <si>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</si>
  <si>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</si>
  <si>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</si>
  <si>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 Линейная, д. 4</t>
  </si>
  <si>
    <t>Начислено всего 151990,08</t>
  </si>
  <si>
    <t>Непредвиденные работы 0 ч/ч</t>
  </si>
  <si>
    <t xml:space="preserve">   * Поверка, ремонт ОПУ</t>
  </si>
  <si>
    <t xml:space="preserve">   * Устройство гидроизоляции фундамента (смета)</t>
  </si>
  <si>
    <t>за 1 квартал 2024 года</t>
  </si>
  <si>
    <t>31.03.2024 г.</t>
  </si>
  <si>
    <t xml:space="preserve">           2. Всего за период с "01" 01 2024 г. по "31" 03 2024 г. выполнено работ (оказано услуг) на общую сумму двадцать тысяч двести десять рублей 06 копеек.</t>
  </si>
  <si>
    <t>Корректировка по смете гидроизоляция фундамента (щебень 3 т.)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</si>
  <si>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</si>
  <si>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</si>
  <si>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</si>
  <si>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двадцать пять тысяч пятьсот пятьдесят семь рублей 64 копейки.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</si>
</sst>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4" fillId="0" borderId="0"/>
    <xf numFmtId="0" fontId="15" fillId="0" borderId="0"/>
  </cellStyleXfs>
  <cellXfs count="8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4" fillId="2" borderId="1" xfId="1" applyFont="1" applyFill="1" applyBorder="1" applyAlignment="1">
      <alignment horizontal="center" vertical="center" wrapText="1"/>
    </xf>
    <xf numFmtId="43" fontId="8" fillId="0" borderId="0" xfId="0" applyNumberFormat="1" applyFont="1"/>
    <xf numFmtId="164" fontId="8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164" fontId="8" fillId="0" borderId="0" xfId="0" applyNumberFormat="1" applyFont="1"/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6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0" fillId="0" borderId="0" xfId="0" applyNumberFormat="1"/>
    <xf numFmtId="0" fontId="4" fillId="2" borderId="1" xfId="0" applyFont="1" applyFill="1" applyBorder="1" applyAlignment="1">
      <alignment vertical="center" wrapText="1"/>
    </xf>
    <xf numFmtId="49" fontId="3" fillId="0" borderId="4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4" fillId="0" borderId="5" xfId="0" applyFont="1" applyBorder="1" applyAlignment="1">
      <alignment vertical="center" wrapText="1"/>
    </xf>
    <xf numFmtId="164" fontId="4" fillId="0" borderId="1" xfId="1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22" zoomScaleSheetLayoutView="100" workbookViewId="0">
      <selection activeCell="H26" sqref="H26"/>
    </sheetView>
  </sheetViews>
  <sheetFormatPr defaultColWidth="9.140625" defaultRowHeight="15" x14ac:dyDescent="0.25"/>
  <cols>
    <col min="1" max="1" width="33.85546875" style="2" customWidth="1"/>
    <col min="2" max="2" width="20.28515625" style="2" customWidth="1"/>
    <col min="3" max="3" width="13" style="2" customWidth="1"/>
    <col min="4" max="4" width="14.7109375" style="2" customWidth="1"/>
    <col min="5" max="5" width="14.140625" style="2" customWidth="1"/>
    <col min="6" max="7" width="9.140625" style="2"/>
    <col min="8" max="8" width="16.5703125" style="2" customWidth="1"/>
    <col min="9" max="16384" width="9.140625" style="2"/>
  </cols>
  <sheetData>
    <row r="1" spans="1:5" ht="15.75" x14ac:dyDescent="0.25">
      <c r="A1" s="74" t="s">
        <v>11</v>
      </c>
      <c r="B1" s="74"/>
      <c r="C1" s="74"/>
      <c r="D1" s="74"/>
      <c r="E1" s="74"/>
    </row>
    <row r="2" spans="1:5" ht="33.75" customHeight="1" x14ac:dyDescent="0.25">
      <c r="A2" s="75" t="s">
        <v>12</v>
      </c>
      <c r="B2" s="76"/>
      <c r="C2" s="76"/>
      <c r="D2" s="76"/>
      <c r="E2" s="76"/>
    </row>
    <row r="3" spans="1:5" x14ac:dyDescent="0.25">
      <c r="A3" s="77" t="s">
        <v>75</v>
      </c>
      <c r="B3" s="77"/>
      <c r="C3" s="77"/>
      <c r="D3" s="77"/>
      <c r="E3" s="77"/>
    </row>
    <row r="4" spans="1:5" s="1" customFormat="1" ht="15.6" customHeight="1" x14ac:dyDescent="0.25">
      <c r="A4" s="21" t="s">
        <v>13</v>
      </c>
      <c r="B4" s="4"/>
      <c r="C4" s="4"/>
      <c r="D4" s="32"/>
      <c r="E4" s="31" t="s">
        <v>76</v>
      </c>
    </row>
    <row r="5" spans="1:5" x14ac:dyDescent="0.25">
      <c r="A5" s="27"/>
      <c r="B5" s="4"/>
      <c r="C5" s="4"/>
      <c r="D5" s="4"/>
      <c r="E5" s="4"/>
    </row>
    <row r="6" spans="1:5" x14ac:dyDescent="0.25">
      <c r="A6" s="66" t="s">
        <v>0</v>
      </c>
      <c r="B6" s="66"/>
      <c r="C6" s="66"/>
      <c r="D6" s="66"/>
      <c r="E6" s="66"/>
    </row>
    <row r="7" spans="1:5" x14ac:dyDescent="0.25">
      <c r="A7" s="78" t="s">
        <v>24</v>
      </c>
      <c r="B7" s="78"/>
      <c r="C7" s="78"/>
      <c r="D7" s="78"/>
      <c r="E7" s="78"/>
    </row>
    <row r="8" spans="1:5" x14ac:dyDescent="0.25">
      <c r="A8" s="70" t="s">
        <v>1</v>
      </c>
      <c r="B8" s="70"/>
      <c r="C8" s="70"/>
      <c r="D8" s="70"/>
      <c r="E8" s="70"/>
    </row>
    <row r="9" spans="1:5" x14ac:dyDescent="0.25">
      <c r="A9" s="66" t="s">
        <v>25</v>
      </c>
      <c r="B9" s="66"/>
      <c r="C9" s="66"/>
      <c r="D9" s="66"/>
      <c r="E9" s="66"/>
    </row>
    <row r="10" spans="1:5" ht="29.25" customHeight="1" x14ac:dyDescent="0.25">
      <c r="A10" s="71" t="s">
        <v>14</v>
      </c>
      <c r="B10" s="72"/>
      <c r="C10" s="72"/>
      <c r="D10" s="72"/>
      <c r="E10" s="72"/>
    </row>
    <row r="11" spans="1:5" ht="27.75" customHeight="1" x14ac:dyDescent="0.25">
      <c r="A11" s="66" t="s">
        <v>26</v>
      </c>
      <c r="B11" s="66"/>
      <c r="C11" s="66"/>
      <c r="D11" s="66"/>
      <c r="E11" s="66"/>
    </row>
    <row r="12" spans="1:5" x14ac:dyDescent="0.25">
      <c r="A12" s="70" t="s">
        <v>15</v>
      </c>
      <c r="B12" s="73"/>
      <c r="C12" s="73"/>
      <c r="D12" s="73"/>
      <c r="E12" s="73"/>
    </row>
    <row r="13" spans="1:5" x14ac:dyDescent="0.25">
      <c r="A13" s="66" t="s">
        <v>22</v>
      </c>
      <c r="B13" s="66"/>
      <c r="C13" s="66"/>
      <c r="D13" s="66"/>
      <c r="E13" s="66"/>
    </row>
    <row r="14" spans="1:5" x14ac:dyDescent="0.25">
      <c r="A14" s="70" t="s">
        <v>2</v>
      </c>
      <c r="B14" s="73"/>
      <c r="C14" s="73"/>
      <c r="D14" s="73"/>
      <c r="E14" s="73"/>
    </row>
    <row r="15" spans="1:5" x14ac:dyDescent="0.25">
      <c r="A15" s="66" t="s">
        <v>43</v>
      </c>
      <c r="B15" s="66"/>
      <c r="C15" s="66"/>
      <c r="D15" s="66"/>
      <c r="E15" s="66"/>
    </row>
    <row r="16" spans="1:5" x14ac:dyDescent="0.25">
      <c r="A16" s="70" t="s">
        <v>16</v>
      </c>
      <c r="B16" s="73"/>
      <c r="C16" s="73"/>
      <c r="D16" s="73"/>
      <c r="E16" s="73"/>
    </row>
    <row r="17" spans="1:8" ht="28.5" customHeight="1" x14ac:dyDescent="0.25">
      <c r="A17" s="66" t="s">
        <v>17</v>
      </c>
      <c r="B17" s="66"/>
      <c r="C17" s="66"/>
      <c r="D17" s="66"/>
      <c r="E17" s="66"/>
    </row>
    <row r="18" spans="1:8" ht="65.25" customHeight="1" x14ac:dyDescent="0.25">
      <c r="A18" s="66" t="s">
        <v>27</v>
      </c>
      <c r="B18" s="66"/>
      <c r="C18" s="66"/>
      <c r="D18" s="66"/>
      <c r="E18" s="66"/>
    </row>
    <row r="19" spans="1:8" ht="30" customHeight="1" x14ac:dyDescent="0.25">
      <c r="A19" s="64" t="s">
        <v>28</v>
      </c>
      <c r="B19" s="64"/>
      <c r="C19" s="64"/>
      <c r="D19" s="64"/>
      <c r="E19" s="64"/>
    </row>
    <row r="20" spans="1:8" x14ac:dyDescent="0.25">
      <c r="A20" s="64"/>
      <c r="B20" s="64"/>
      <c r="C20" s="64"/>
      <c r="D20" s="64"/>
      <c r="E20" s="64"/>
      <c r="F20" s="2">
        <v>407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3" t="s">
        <v>42</v>
      </c>
      <c r="B22" s="9" t="s">
        <v>41</v>
      </c>
      <c r="C22" s="3" t="s">
        <v>4</v>
      </c>
      <c r="D22" s="3">
        <v>16.5</v>
      </c>
      <c r="E22" s="8">
        <f>D22*F20*G20</f>
        <v>20146.5</v>
      </c>
    </row>
    <row r="23" spans="1:8" x14ac:dyDescent="0.25">
      <c r="A23" s="7" t="s">
        <v>38</v>
      </c>
      <c r="B23" s="9" t="s">
        <v>23</v>
      </c>
      <c r="C23" s="3" t="s">
        <v>4</v>
      </c>
      <c r="D23" s="3">
        <v>4.3600000000000003</v>
      </c>
      <c r="E23" s="15">
        <f>D23*F20*G20</f>
        <v>5323.56</v>
      </c>
    </row>
    <row r="24" spans="1:8" x14ac:dyDescent="0.25">
      <c r="A24" s="7" t="s">
        <v>31</v>
      </c>
      <c r="B24" s="9" t="s">
        <v>32</v>
      </c>
      <c r="C24" s="3" t="s">
        <v>33</v>
      </c>
      <c r="D24" s="3"/>
      <c r="E24" s="8">
        <v>140</v>
      </c>
    </row>
    <row r="25" spans="1:8" ht="45" x14ac:dyDescent="0.25">
      <c r="A25" s="57" t="s">
        <v>78</v>
      </c>
      <c r="B25" s="9" t="s">
        <v>32</v>
      </c>
      <c r="C25" s="3" t="s">
        <v>33</v>
      </c>
      <c r="D25" s="3"/>
      <c r="E25" s="58">
        <v>-5400</v>
      </c>
    </row>
    <row r="26" spans="1:8" x14ac:dyDescent="0.25">
      <c r="A26" s="28"/>
      <c r="B26" s="30"/>
      <c r="C26" s="3"/>
      <c r="D26" s="29"/>
      <c r="E26" s="8"/>
    </row>
    <row r="27" spans="1:8" s="14" customFormat="1" ht="14.25" x14ac:dyDescent="0.2">
      <c r="A27" s="10" t="s">
        <v>29</v>
      </c>
      <c r="B27" s="11"/>
      <c r="C27" s="12"/>
      <c r="D27" s="12"/>
      <c r="E27" s="13">
        <f>SUM(E22:E26)</f>
        <v>20210.060000000001</v>
      </c>
    </row>
    <row r="29" spans="1:8" ht="32.25" customHeight="1" x14ac:dyDescent="0.25">
      <c r="A29" s="65" t="s">
        <v>77</v>
      </c>
      <c r="B29" s="65"/>
      <c r="C29" s="65"/>
      <c r="D29" s="65"/>
      <c r="E29" s="65"/>
    </row>
    <row r="30" spans="1:8" ht="30.75" customHeight="1" x14ac:dyDescent="0.25">
      <c r="A30" s="66" t="s">
        <v>21</v>
      </c>
      <c r="B30" s="66"/>
      <c r="C30" s="66"/>
      <c r="D30" s="66"/>
      <c r="E30" s="66"/>
    </row>
    <row r="31" spans="1:8" x14ac:dyDescent="0.25">
      <c r="A31" s="66" t="s">
        <v>20</v>
      </c>
      <c r="B31" s="66"/>
      <c r="C31" s="66"/>
      <c r="D31" s="66"/>
      <c r="E31" s="66"/>
      <c r="F31" s="14"/>
      <c r="G31" s="14"/>
      <c r="H31" s="16"/>
    </row>
    <row r="32" spans="1:8" ht="28.5" customHeight="1" x14ac:dyDescent="0.25">
      <c r="A32" s="66" t="s">
        <v>34</v>
      </c>
      <c r="B32" s="66"/>
      <c r="C32" s="66"/>
      <c r="D32" s="66"/>
      <c r="E32" s="66"/>
    </row>
    <row r="33" spans="1:5" x14ac:dyDescent="0.25">
      <c r="A33" s="66" t="s">
        <v>18</v>
      </c>
      <c r="B33" s="66"/>
      <c r="C33" s="66"/>
      <c r="D33" s="66"/>
      <c r="E33" s="66"/>
    </row>
    <row r="34" spans="1:5" x14ac:dyDescent="0.25">
      <c r="A34" s="25"/>
      <c r="B34" s="25"/>
      <c r="C34" s="25"/>
      <c r="D34" s="25"/>
      <c r="E34" s="25"/>
    </row>
    <row r="35" spans="1:5" x14ac:dyDescent="0.25">
      <c r="A35" s="25"/>
      <c r="B35" s="25"/>
      <c r="C35" s="25"/>
      <c r="D35" s="25"/>
      <c r="E35" s="25"/>
    </row>
    <row r="36" spans="1:5" x14ac:dyDescent="0.25">
      <c r="A36" s="67" t="s">
        <v>5</v>
      </c>
      <c r="B36" s="67"/>
      <c r="C36" s="67"/>
      <c r="D36" s="67"/>
      <c r="E36" s="67"/>
    </row>
    <row r="37" spans="1:5" x14ac:dyDescent="0.25">
      <c r="A37" s="66" t="s">
        <v>18</v>
      </c>
      <c r="B37" s="66"/>
      <c r="C37" s="66"/>
      <c r="D37" s="66"/>
      <c r="E37" s="66"/>
    </row>
    <row r="38" spans="1:5" x14ac:dyDescent="0.25">
      <c r="A38" s="68" t="s">
        <v>45</v>
      </c>
      <c r="B38" s="68"/>
      <c r="C38" s="68"/>
      <c r="D38" s="68"/>
      <c r="E38" s="5"/>
    </row>
    <row r="39" spans="1:5" x14ac:dyDescent="0.25">
      <c r="B39" s="69" t="s">
        <v>19</v>
      </c>
      <c r="C39" s="69"/>
      <c r="D39" s="69"/>
      <c r="E39" s="6" t="s">
        <v>6</v>
      </c>
    </row>
    <row r="40" spans="1:5" x14ac:dyDescent="0.25">
      <c r="A40" s="26"/>
      <c r="B40" s="26"/>
      <c r="C40" s="26"/>
      <c r="D40" s="26"/>
      <c r="E40" s="26"/>
    </row>
    <row r="41" spans="1:5" x14ac:dyDescent="0.25">
      <c r="A41" s="68" t="s">
        <v>30</v>
      </c>
      <c r="B41" s="68"/>
      <c r="C41" s="68"/>
      <c r="D41" s="68"/>
      <c r="E41" s="5"/>
    </row>
    <row r="42" spans="1:5" x14ac:dyDescent="0.25">
      <c r="B42" s="63" t="s">
        <v>19</v>
      </c>
      <c r="C42" s="63"/>
      <c r="D42" s="63"/>
      <c r="E42" s="6" t="s">
        <v>6</v>
      </c>
    </row>
    <row r="44" spans="1:5" x14ac:dyDescent="0.25">
      <c r="A44" s="2" t="s">
        <v>44</v>
      </c>
    </row>
    <row r="45" spans="1:5" x14ac:dyDescent="0.25">
      <c r="A45" s="14" t="s">
        <v>35</v>
      </c>
    </row>
    <row r="46" spans="1:5" x14ac:dyDescent="0.25">
      <c r="A46" s="2" t="s">
        <v>40</v>
      </c>
      <c r="B46" s="17">
        <v>-17356.09</v>
      </c>
    </row>
    <row r="47" spans="1:5" x14ac:dyDescent="0.25">
      <c r="A47" s="20" t="s">
        <v>46</v>
      </c>
      <c r="B47" s="18"/>
    </row>
    <row r="48" spans="1:5" x14ac:dyDescent="0.25">
      <c r="A48" s="2" t="s">
        <v>36</v>
      </c>
      <c r="B48" s="18">
        <v>49792.38</v>
      </c>
    </row>
    <row r="49" spans="1:2" ht="30" x14ac:dyDescent="0.25">
      <c r="A49" s="24" t="s">
        <v>37</v>
      </c>
      <c r="B49" s="18">
        <f>E27</f>
        <v>20210.060000000001</v>
      </c>
    </row>
    <row r="50" spans="1:2" x14ac:dyDescent="0.25">
      <c r="A50" s="19" t="s">
        <v>39</v>
      </c>
      <c r="B50" s="22">
        <f>B46+B48-B49</f>
        <v>12226.229999999996</v>
      </c>
    </row>
    <row r="52" spans="1:2" x14ac:dyDescent="0.25">
      <c r="B52" s="2">
        <v>-17356.09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2:D42"/>
    <mergeCell ref="A20:E20"/>
    <mergeCell ref="A29:E29"/>
    <mergeCell ref="A30:E30"/>
    <mergeCell ref="A31:E31"/>
    <mergeCell ref="A32:E32"/>
    <mergeCell ref="A33:E33"/>
    <mergeCell ref="A36:E36"/>
    <mergeCell ref="A37:E37"/>
    <mergeCell ref="A38:D38"/>
    <mergeCell ref="B39:D39"/>
    <mergeCell ref="A41:D41"/>
  </mergeCells>
  <printOptions horizontalCentered="1"/>
  <pageMargins left="0.31496062992125984" right="0.31496062992125984" top="0.35433070866141736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view="pageBreakPreview" topLeftCell="A31" zoomScaleSheetLayoutView="100" workbookViewId="0">
      <selection activeCell="B46" sqref="B46"/>
    </sheetView>
  </sheetViews>
  <sheetFormatPr defaultColWidth="9.140625" defaultRowHeight="15" x14ac:dyDescent="0.25"/>
  <cols>
    <col min="1" max="1" width="33.85546875" style="2" customWidth="1"/>
    <col min="2" max="2" width="20.28515625" style="2" customWidth="1"/>
    <col min="3" max="3" width="13" style="2" customWidth="1"/>
    <col min="4" max="4" width="14.7109375" style="2" customWidth="1"/>
    <col min="5" max="5" width="14.140625" style="2" customWidth="1"/>
    <col min="6" max="7" width="9.140625" style="2"/>
    <col min="8" max="8" width="16.5703125" style="2" customWidth="1"/>
    <col min="9" max="16384" width="9.140625" style="2"/>
  </cols>
  <sheetData>
    <row r="1" spans="1:5" ht="15.75" x14ac:dyDescent="0.25">
      <c r="A1" s="74" t="s">
        <v>11</v>
      </c>
      <c r="B1" s="74"/>
      <c r="C1" s="74"/>
      <c r="D1" s="74"/>
      <c r="E1" s="74"/>
    </row>
    <row r="2" spans="1:5" ht="33.75" customHeight="1" x14ac:dyDescent="0.25">
      <c r="A2" s="75" t="s">
        <v>12</v>
      </c>
      <c r="B2" s="76"/>
      <c r="C2" s="76"/>
      <c r="D2" s="76"/>
      <c r="E2" s="76"/>
    </row>
    <row r="3" spans="1:5" x14ac:dyDescent="0.25">
      <c r="A3" s="77" t="s">
        <v>79</v>
      </c>
      <c r="B3" s="77"/>
      <c r="C3" s="77"/>
      <c r="D3" s="77"/>
      <c r="E3" s="77"/>
    </row>
    <row r="4" spans="1:5" s="1" customFormat="1" ht="15.6" customHeight="1" x14ac:dyDescent="0.25">
      <c r="A4" s="21" t="s">
        <v>13</v>
      </c>
      <c r="B4" s="4"/>
      <c r="C4" s="4"/>
      <c r="D4" s="32"/>
      <c r="E4" s="31" t="s">
        <v>80</v>
      </c>
    </row>
    <row r="5" spans="1:5" x14ac:dyDescent="0.25">
      <c r="A5" s="62"/>
      <c r="B5" s="4"/>
      <c r="C5" s="4"/>
      <c r="D5" s="4"/>
      <c r="E5" s="4"/>
    </row>
    <row r="6" spans="1:5" x14ac:dyDescent="0.25">
      <c r="A6" s="66" t="s">
        <v>0</v>
      </c>
      <c r="B6" s="66"/>
      <c r="C6" s="66"/>
      <c r="D6" s="66"/>
      <c r="E6" s="66"/>
    </row>
    <row r="7" spans="1:5" x14ac:dyDescent="0.25">
      <c r="A7" s="78" t="s">
        <v>24</v>
      </c>
      <c r="B7" s="78"/>
      <c r="C7" s="78"/>
      <c r="D7" s="78"/>
      <c r="E7" s="78"/>
    </row>
    <row r="8" spans="1:5" x14ac:dyDescent="0.25">
      <c r="A8" s="70" t="s">
        <v>1</v>
      </c>
      <c r="B8" s="70"/>
      <c r="C8" s="70"/>
      <c r="D8" s="70"/>
      <c r="E8" s="70"/>
    </row>
    <row r="9" spans="1:5" x14ac:dyDescent="0.25">
      <c r="A9" s="66" t="s">
        <v>25</v>
      </c>
      <c r="B9" s="66"/>
      <c r="C9" s="66"/>
      <c r="D9" s="66"/>
      <c r="E9" s="66"/>
    </row>
    <row r="10" spans="1:5" ht="29.25" customHeight="1" x14ac:dyDescent="0.25">
      <c r="A10" s="71" t="s">
        <v>14</v>
      </c>
      <c r="B10" s="72"/>
      <c r="C10" s="72"/>
      <c r="D10" s="72"/>
      <c r="E10" s="72"/>
    </row>
    <row r="11" spans="1:5" ht="27.75" customHeight="1" x14ac:dyDescent="0.25">
      <c r="A11" s="66" t="s">
        <v>26</v>
      </c>
      <c r="B11" s="66"/>
      <c r="C11" s="66"/>
      <c r="D11" s="66"/>
      <c r="E11" s="66"/>
    </row>
    <row r="12" spans="1:5" x14ac:dyDescent="0.25">
      <c r="A12" s="70" t="s">
        <v>15</v>
      </c>
      <c r="B12" s="73"/>
      <c r="C12" s="73"/>
      <c r="D12" s="73"/>
      <c r="E12" s="73"/>
    </row>
    <row r="13" spans="1:5" x14ac:dyDescent="0.25">
      <c r="A13" s="66" t="s">
        <v>22</v>
      </c>
      <c r="B13" s="66"/>
      <c r="C13" s="66"/>
      <c r="D13" s="66"/>
      <c r="E13" s="66"/>
    </row>
    <row r="14" spans="1:5" x14ac:dyDescent="0.25">
      <c r="A14" s="70" t="s">
        <v>2</v>
      </c>
      <c r="B14" s="73"/>
      <c r="C14" s="73"/>
      <c r="D14" s="73"/>
      <c r="E14" s="73"/>
    </row>
    <row r="15" spans="1:5" x14ac:dyDescent="0.25">
      <c r="A15" s="66" t="s">
        <v>43</v>
      </c>
      <c r="B15" s="66"/>
      <c r="C15" s="66"/>
      <c r="D15" s="66"/>
      <c r="E15" s="66"/>
    </row>
    <row r="16" spans="1:5" x14ac:dyDescent="0.25">
      <c r="A16" s="70" t="s">
        <v>16</v>
      </c>
      <c r="B16" s="73"/>
      <c r="C16" s="73"/>
      <c r="D16" s="73"/>
      <c r="E16" s="73"/>
    </row>
    <row r="17" spans="1:8" ht="28.5" customHeight="1" x14ac:dyDescent="0.25">
      <c r="A17" s="66" t="s">
        <v>17</v>
      </c>
      <c r="B17" s="66"/>
      <c r="C17" s="66"/>
      <c r="D17" s="66"/>
      <c r="E17" s="66"/>
    </row>
    <row r="18" spans="1:8" ht="65.25" customHeight="1" x14ac:dyDescent="0.25">
      <c r="A18" s="66" t="s">
        <v>27</v>
      </c>
      <c r="B18" s="66"/>
      <c r="C18" s="66"/>
      <c r="D18" s="66"/>
      <c r="E18" s="66"/>
    </row>
    <row r="19" spans="1:8" ht="30" customHeight="1" x14ac:dyDescent="0.25">
      <c r="A19" s="64" t="s">
        <v>28</v>
      </c>
      <c r="B19" s="64"/>
      <c r="C19" s="64"/>
      <c r="D19" s="64"/>
      <c r="E19" s="64"/>
    </row>
    <row r="20" spans="1:8" x14ac:dyDescent="0.25">
      <c r="A20" s="64"/>
      <c r="B20" s="64"/>
      <c r="C20" s="64"/>
      <c r="D20" s="64"/>
      <c r="E20" s="64"/>
      <c r="F20" s="2">
        <v>407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3" t="s">
        <v>42</v>
      </c>
      <c r="B22" s="9" t="s">
        <v>41</v>
      </c>
      <c r="C22" s="3" t="s">
        <v>4</v>
      </c>
      <c r="D22" s="3">
        <v>16.5</v>
      </c>
      <c r="E22" s="8">
        <f>D22*F20*G20</f>
        <v>20146.5</v>
      </c>
    </row>
    <row r="23" spans="1:8" x14ac:dyDescent="0.25">
      <c r="A23" s="7" t="s">
        <v>38</v>
      </c>
      <c r="B23" s="9" t="s">
        <v>23</v>
      </c>
      <c r="C23" s="3" t="s">
        <v>4</v>
      </c>
      <c r="D23" s="3">
        <v>4.3600000000000003</v>
      </c>
      <c r="E23" s="15">
        <f>D23*F20*G20</f>
        <v>5323.56</v>
      </c>
    </row>
    <row r="24" spans="1:8" x14ac:dyDescent="0.25">
      <c r="A24" s="7" t="s">
        <v>31</v>
      </c>
      <c r="B24" s="9" t="s">
        <v>81</v>
      </c>
      <c r="C24" s="3" t="s">
        <v>33</v>
      </c>
      <c r="D24" s="3"/>
      <c r="E24" s="8">
        <v>87.58</v>
      </c>
    </row>
    <row r="25" spans="1:8" x14ac:dyDescent="0.25">
      <c r="A25" s="28"/>
      <c r="B25" s="30"/>
      <c r="C25" s="3"/>
      <c r="D25" s="29"/>
      <c r="E25" s="8"/>
    </row>
    <row r="26" spans="1:8" s="14" customFormat="1" ht="14.25" x14ac:dyDescent="0.2">
      <c r="A26" s="10" t="s">
        <v>29</v>
      </c>
      <c r="B26" s="11"/>
      <c r="C26" s="12"/>
      <c r="D26" s="12"/>
      <c r="E26" s="13">
        <f>SUM(E22:E25)</f>
        <v>25557.640000000003</v>
      </c>
    </row>
    <row r="28" spans="1:8" ht="32.25" customHeight="1" x14ac:dyDescent="0.25">
      <c r="A28" s="65" t="s">
        <v>82</v>
      </c>
      <c r="B28" s="65"/>
      <c r="C28" s="65"/>
      <c r="D28" s="65"/>
      <c r="E28" s="65"/>
    </row>
    <row r="29" spans="1:8" ht="30.75" customHeight="1" x14ac:dyDescent="0.25">
      <c r="A29" s="66" t="s">
        <v>21</v>
      </c>
      <c r="B29" s="66"/>
      <c r="C29" s="66"/>
      <c r="D29" s="66"/>
      <c r="E29" s="66"/>
    </row>
    <row r="30" spans="1:8" x14ac:dyDescent="0.25">
      <c r="A30" s="66" t="s">
        <v>20</v>
      </c>
      <c r="B30" s="66"/>
      <c r="C30" s="66"/>
      <c r="D30" s="66"/>
      <c r="E30" s="66"/>
      <c r="F30" s="14"/>
      <c r="G30" s="14"/>
      <c r="H30" s="16"/>
    </row>
    <row r="31" spans="1:8" ht="28.5" customHeight="1" x14ac:dyDescent="0.25">
      <c r="A31" s="66" t="s">
        <v>34</v>
      </c>
      <c r="B31" s="66"/>
      <c r="C31" s="66"/>
      <c r="D31" s="66"/>
      <c r="E31" s="66"/>
    </row>
    <row r="32" spans="1:8" x14ac:dyDescent="0.25">
      <c r="A32" s="66" t="s">
        <v>18</v>
      </c>
      <c r="B32" s="66"/>
      <c r="C32" s="66"/>
      <c r="D32" s="66"/>
      <c r="E32" s="66"/>
    </row>
    <row r="33" spans="1:5" x14ac:dyDescent="0.25">
      <c r="A33" s="59"/>
      <c r="B33" s="59"/>
      <c r="C33" s="59"/>
      <c r="D33" s="59"/>
      <c r="E33" s="59"/>
    </row>
    <row r="34" spans="1:5" x14ac:dyDescent="0.25">
      <c r="A34" s="59"/>
      <c r="B34" s="59"/>
      <c r="C34" s="59"/>
      <c r="D34" s="59"/>
      <c r="E34" s="59"/>
    </row>
    <row r="35" spans="1:5" x14ac:dyDescent="0.25">
      <c r="A35" s="67" t="s">
        <v>5</v>
      </c>
      <c r="B35" s="67"/>
      <c r="C35" s="67"/>
      <c r="D35" s="67"/>
      <c r="E35" s="67"/>
    </row>
    <row r="36" spans="1:5" x14ac:dyDescent="0.25">
      <c r="A36" s="66" t="s">
        <v>18</v>
      </c>
      <c r="B36" s="66"/>
      <c r="C36" s="66"/>
      <c r="D36" s="66"/>
      <c r="E36" s="66"/>
    </row>
    <row r="37" spans="1:5" x14ac:dyDescent="0.25">
      <c r="A37" s="68" t="s">
        <v>45</v>
      </c>
      <c r="B37" s="68"/>
      <c r="C37" s="68"/>
      <c r="D37" s="68"/>
      <c r="E37" s="5"/>
    </row>
    <row r="38" spans="1:5" x14ac:dyDescent="0.25">
      <c r="B38" s="69" t="s">
        <v>19</v>
      </c>
      <c r="C38" s="69"/>
      <c r="D38" s="69"/>
      <c r="E38" s="6" t="s">
        <v>6</v>
      </c>
    </row>
    <row r="39" spans="1:5" x14ac:dyDescent="0.25">
      <c r="A39" s="61"/>
      <c r="B39" s="61"/>
      <c r="C39" s="61"/>
      <c r="D39" s="61"/>
      <c r="E39" s="61"/>
    </row>
    <row r="40" spans="1:5" x14ac:dyDescent="0.25">
      <c r="A40" s="68" t="s">
        <v>30</v>
      </c>
      <c r="B40" s="68"/>
      <c r="C40" s="68"/>
      <c r="D40" s="68"/>
      <c r="E40" s="5"/>
    </row>
    <row r="41" spans="1:5" x14ac:dyDescent="0.25">
      <c r="B41" s="63" t="s">
        <v>19</v>
      </c>
      <c r="C41" s="63"/>
      <c r="D41" s="63"/>
      <c r="E41" s="6" t="s">
        <v>6</v>
      </c>
    </row>
    <row r="43" spans="1:5" x14ac:dyDescent="0.25">
      <c r="A43" s="2" t="s">
        <v>44</v>
      </c>
    </row>
    <row r="44" spans="1:5" x14ac:dyDescent="0.25">
      <c r="A44" s="14" t="s">
        <v>35</v>
      </c>
    </row>
    <row r="45" spans="1:5" x14ac:dyDescent="0.25">
      <c r="A45" s="2" t="s">
        <v>40</v>
      </c>
      <c r="B45" s="17">
        <f>'1кв'!B50</f>
        <v>12226.229999999996</v>
      </c>
    </row>
    <row r="46" spans="1:5" x14ac:dyDescent="0.25">
      <c r="A46" s="20" t="s">
        <v>46</v>
      </c>
      <c r="B46" s="18"/>
    </row>
    <row r="47" spans="1:5" x14ac:dyDescent="0.25">
      <c r="A47" s="2" t="s">
        <v>36</v>
      </c>
      <c r="B47" s="18">
        <v>49792.38</v>
      </c>
    </row>
    <row r="48" spans="1:5" ht="30" x14ac:dyDescent="0.25">
      <c r="A48" s="60" t="s">
        <v>37</v>
      </c>
      <c r="B48" s="18">
        <f>E26</f>
        <v>25557.640000000003</v>
      </c>
    </row>
    <row r="49" spans="1:2" x14ac:dyDescent="0.25">
      <c r="A49" s="19" t="s">
        <v>39</v>
      </c>
      <c r="B49" s="22">
        <f>B45+B47-B48</f>
        <v>36460.969999999987</v>
      </c>
    </row>
    <row r="51" spans="1:2" x14ac:dyDescent="0.25">
      <c r="B51" s="2">
        <v>-17356.09</v>
      </c>
    </row>
  </sheetData>
  <mergeCells count="29">
    <mergeCell ref="A36:E36"/>
    <mergeCell ref="A37:D37"/>
    <mergeCell ref="B38:D38"/>
    <mergeCell ref="A40:D40"/>
    <mergeCell ref="B41:D41"/>
    <mergeCell ref="A28:E28"/>
    <mergeCell ref="A29:E29"/>
    <mergeCell ref="A30:E30"/>
    <mergeCell ref="A31:E31"/>
    <mergeCell ref="A32:E32"/>
    <mergeCell ref="A35:E35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view="pageBreakPreview" topLeftCell="A4" zoomScaleSheetLayoutView="100" workbookViewId="0">
      <selection activeCell="C15" sqref="C15:C19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80" t="s">
        <v>47</v>
      </c>
      <c r="B1" s="80"/>
      <c r="C1" s="80"/>
      <c r="D1" s="33"/>
    </row>
    <row r="2" spans="1:5" ht="15.75" x14ac:dyDescent="0.25">
      <c r="A2" s="81" t="s">
        <v>48</v>
      </c>
      <c r="B2" s="81"/>
      <c r="C2" s="81"/>
      <c r="D2" s="34"/>
    </row>
    <row r="3" spans="1:5" ht="15.75" x14ac:dyDescent="0.25">
      <c r="A3" s="81" t="s">
        <v>49</v>
      </c>
      <c r="B3" s="81"/>
      <c r="C3" s="81"/>
      <c r="D3" s="34"/>
    </row>
    <row r="4" spans="1:5" ht="15.75" x14ac:dyDescent="0.25">
      <c r="A4" s="80" t="s">
        <v>70</v>
      </c>
      <c r="B4" s="80"/>
      <c r="C4" s="80"/>
      <c r="D4" s="33"/>
    </row>
    <row r="5" spans="1:5" ht="15.75" x14ac:dyDescent="0.25">
      <c r="A5" s="82"/>
      <c r="B5" s="82"/>
      <c r="C5" s="82"/>
      <c r="D5" s="1"/>
    </row>
    <row r="6" spans="1:5" ht="15.75" x14ac:dyDescent="0.25">
      <c r="A6" s="34"/>
      <c r="B6" s="35" t="s">
        <v>50</v>
      </c>
      <c r="C6" s="36" t="e">
        <f>#REF!</f>
        <v>#REF!</v>
      </c>
      <c r="D6" s="37"/>
    </row>
    <row r="7" spans="1:5" ht="15.75" x14ac:dyDescent="0.25">
      <c r="A7" s="38" t="s">
        <v>51</v>
      </c>
      <c r="B7" s="35" t="s">
        <v>71</v>
      </c>
      <c r="C7" s="36"/>
      <c r="D7" s="37"/>
    </row>
    <row r="8" spans="1:5" ht="15.75" x14ac:dyDescent="0.25">
      <c r="B8" s="39" t="s">
        <v>52</v>
      </c>
      <c r="C8" s="15" t="e">
        <f>#REF!+#REF!+#REF!+'1кв'!B48</f>
        <v>#REF!</v>
      </c>
      <c r="D8" s="40"/>
    </row>
    <row r="9" spans="1:5" ht="15.75" x14ac:dyDescent="0.25">
      <c r="A9" s="41"/>
      <c r="B9" s="39" t="s">
        <v>53</v>
      </c>
      <c r="C9" s="42" t="e">
        <f>SUM(C8:C8)</f>
        <v>#REF!</v>
      </c>
      <c r="D9" s="37"/>
    </row>
    <row r="10" spans="1:5" ht="15.75" x14ac:dyDescent="0.25">
      <c r="A10" s="1"/>
      <c r="B10" s="79"/>
      <c r="C10" s="79"/>
      <c r="D10" s="43"/>
    </row>
    <row r="11" spans="1:5" ht="15.75" x14ac:dyDescent="0.25">
      <c r="A11" s="44" t="s">
        <v>54</v>
      </c>
      <c r="B11" s="45" t="s">
        <v>55</v>
      </c>
      <c r="C11" s="15" t="e">
        <f>#REF!+#REF!+#REF!+'1кв'!E22</f>
        <v>#REF!</v>
      </c>
      <c r="D11" s="43"/>
    </row>
    <row r="12" spans="1:5" ht="15.75" x14ac:dyDescent="0.25">
      <c r="A12" s="44"/>
      <c r="B12" s="7" t="s">
        <v>38</v>
      </c>
      <c r="C12" s="15" t="e">
        <f>#REF!+#REF!+#REF!+'1кв'!E23</f>
        <v>#REF!</v>
      </c>
      <c r="D12" s="43"/>
    </row>
    <row r="13" spans="1:5" ht="15.75" x14ac:dyDescent="0.25">
      <c r="A13" s="1"/>
      <c r="B13" s="7" t="s">
        <v>31</v>
      </c>
      <c r="C13" s="15" t="e">
        <f>#REF!+#REF!+#REF!+'1кв'!E24</f>
        <v>#REF!</v>
      </c>
      <c r="D13" s="43"/>
      <c r="E13" s="46"/>
    </row>
    <row r="14" spans="1:5" ht="15.75" x14ac:dyDescent="0.25">
      <c r="A14" s="1"/>
      <c r="B14" s="47" t="s">
        <v>56</v>
      </c>
      <c r="C14" s="15">
        <v>0</v>
      </c>
      <c r="D14" s="43"/>
      <c r="E14" s="46"/>
    </row>
    <row r="15" spans="1:5" ht="15.75" x14ac:dyDescent="0.25">
      <c r="A15" s="44"/>
      <c r="B15" s="48" t="s">
        <v>72</v>
      </c>
      <c r="C15" s="15"/>
      <c r="D15" s="43"/>
    </row>
    <row r="16" spans="1:5" ht="15.75" x14ac:dyDescent="0.25">
      <c r="A16" s="44"/>
      <c r="B16" s="49" t="s">
        <v>57</v>
      </c>
      <c r="C16" s="15" t="e">
        <f>SUM(C18:C19)</f>
        <v>#REF!</v>
      </c>
      <c r="D16" s="43"/>
    </row>
    <row r="17" spans="1:5" ht="15.75" x14ac:dyDescent="0.25">
      <c r="A17" s="44"/>
      <c r="B17" s="49" t="s">
        <v>58</v>
      </c>
      <c r="C17" s="15"/>
      <c r="D17" s="43"/>
    </row>
    <row r="18" spans="1:5" ht="15.75" x14ac:dyDescent="0.25">
      <c r="A18" s="44"/>
      <c r="B18" s="49" t="s">
        <v>73</v>
      </c>
      <c r="C18" s="15" t="e">
        <f>#REF!</f>
        <v>#REF!</v>
      </c>
      <c r="D18" s="43"/>
    </row>
    <row r="19" spans="1:5" ht="15.75" x14ac:dyDescent="0.25">
      <c r="A19" s="44"/>
      <c r="B19" s="49" t="s">
        <v>74</v>
      </c>
      <c r="C19" s="15" t="e">
        <f>#REF!</f>
        <v>#REF!</v>
      </c>
      <c r="D19" s="43"/>
    </row>
    <row r="20" spans="1:5" ht="15.75" x14ac:dyDescent="0.25">
      <c r="A20" s="1"/>
      <c r="B20" s="50" t="s">
        <v>59</v>
      </c>
      <c r="C20" s="42" t="e">
        <f>SUM(C11:C16)</f>
        <v>#REF!</v>
      </c>
      <c r="D20" s="43"/>
      <c r="E20" s="46"/>
    </row>
    <row r="21" spans="1:5" ht="15.75" x14ac:dyDescent="0.25">
      <c r="A21" s="1"/>
      <c r="B21" s="51" t="s">
        <v>60</v>
      </c>
      <c r="C21" s="42" t="e">
        <f>C6+C9-C20</f>
        <v>#REF!</v>
      </c>
      <c r="D21" s="43"/>
    </row>
    <row r="22" spans="1:5" ht="15.75" x14ac:dyDescent="0.25">
      <c r="A22" s="1"/>
      <c r="B22" s="38"/>
      <c r="C22" s="38"/>
      <c r="D22" s="43"/>
    </row>
    <row r="23" spans="1:5" ht="15.75" x14ac:dyDescent="0.25">
      <c r="A23" s="1"/>
      <c r="B23" s="52" t="s">
        <v>61</v>
      </c>
      <c r="C23" s="52"/>
      <c r="D23" s="43"/>
    </row>
    <row r="24" spans="1:5" ht="15.75" x14ac:dyDescent="0.25">
      <c r="A24" s="1"/>
      <c r="B24" s="52" t="s">
        <v>62</v>
      </c>
      <c r="C24" s="53">
        <v>13085.96</v>
      </c>
      <c r="D24" s="43"/>
    </row>
    <row r="25" spans="1:5" ht="15.75" x14ac:dyDescent="0.25">
      <c r="A25" s="1"/>
      <c r="B25" s="54" t="s">
        <v>63</v>
      </c>
      <c r="C25" s="55">
        <v>16597.46</v>
      </c>
      <c r="D25" s="43"/>
    </row>
    <row r="26" spans="1:5" ht="15.75" x14ac:dyDescent="0.25">
      <c r="A26" s="1"/>
      <c r="B26" s="52" t="s">
        <v>64</v>
      </c>
      <c r="C26" s="56">
        <f>C25-C24</f>
        <v>3511.5</v>
      </c>
      <c r="D26" s="43"/>
    </row>
    <row r="27" spans="1:5" ht="15.75" x14ac:dyDescent="0.25">
      <c r="A27" s="1"/>
      <c r="B27" s="38"/>
      <c r="C27" s="38"/>
      <c r="D27" s="43"/>
    </row>
    <row r="28" spans="1:5" ht="15.75" x14ac:dyDescent="0.25">
      <c r="A28" s="1"/>
      <c r="B28" s="38"/>
      <c r="C28" s="38"/>
      <c r="D28" s="43"/>
    </row>
    <row r="29" spans="1:5" ht="15.75" x14ac:dyDescent="0.25">
      <c r="A29" s="1"/>
      <c r="B29" s="38"/>
      <c r="C29" s="38"/>
      <c r="D29" s="43"/>
    </row>
    <row r="30" spans="1:5" ht="15.75" x14ac:dyDescent="0.25">
      <c r="A30" s="1"/>
      <c r="B30" s="38"/>
      <c r="C30" s="38"/>
      <c r="D30" s="43"/>
    </row>
    <row r="31" spans="1:5" ht="15.75" x14ac:dyDescent="0.25">
      <c r="A31" s="1" t="s">
        <v>65</v>
      </c>
      <c r="B31" s="38" t="s">
        <v>66</v>
      </c>
      <c r="C31" s="38"/>
      <c r="D31" s="43"/>
    </row>
    <row r="32" spans="1:5" ht="15.75" x14ac:dyDescent="0.25">
      <c r="A32" s="1"/>
      <c r="B32" s="38" t="s">
        <v>67</v>
      </c>
      <c r="C32" s="38"/>
      <c r="D32" s="43"/>
    </row>
    <row r="33" spans="1:4" ht="15.75" x14ac:dyDescent="0.25">
      <c r="A33" s="1"/>
      <c r="B33" s="38" t="s">
        <v>68</v>
      </c>
      <c r="C33" s="38"/>
      <c r="D33" s="43"/>
    </row>
    <row r="34" spans="1:4" ht="15.75" x14ac:dyDescent="0.25">
      <c r="A34" s="1"/>
      <c r="B34" s="38"/>
      <c r="C34" s="38"/>
      <c r="D34" s="43"/>
    </row>
    <row r="35" spans="1:4" ht="15.75" x14ac:dyDescent="0.25">
      <c r="A35" s="1"/>
      <c r="B35" s="38"/>
      <c r="C35" s="38"/>
      <c r="D35" s="43"/>
    </row>
    <row r="36" spans="1:4" ht="15.75" x14ac:dyDescent="0.25">
      <c r="A36" s="1"/>
      <c r="B36" s="38" t="s">
        <v>69</v>
      </c>
      <c r="C36" s="38"/>
      <c r="D36" s="43"/>
    </row>
    <row r="37" spans="1:4" ht="15.75" x14ac:dyDescent="0.25">
      <c r="A37" s="1"/>
      <c r="B37" s="38"/>
      <c r="C37" s="38"/>
      <c r="D37" s="43"/>
    </row>
    <row r="38" spans="1:4" ht="15.75" x14ac:dyDescent="0.25">
      <c r="A38" s="1"/>
      <c r="B38" s="38"/>
      <c r="C38" s="38"/>
      <c r="D38" s="43"/>
    </row>
    <row r="39" spans="1:4" ht="15.75" x14ac:dyDescent="0.25">
      <c r="A39" s="1"/>
      <c r="B39" s="38"/>
      <c r="C39" s="38"/>
      <c r="D39" s="43"/>
    </row>
    <row r="40" spans="1:4" ht="15.75" x14ac:dyDescent="0.25">
      <c r="A40" s="1"/>
      <c r="B40" s="38"/>
      <c r="C40" s="38"/>
      <c r="D40" s="43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1кв</vt:lpstr>
      <vt:lpstr>2кв </vt:lpstr>
      <vt:lpstr>отчет</vt:lpstr>
      <vt:lpstr>'1кв'!Область_печати</vt:lpstr>
      <vt:lpstr>'2кв '!Область_печати</vt:lpstr>
      <vt:lpstr>отчет!Область_печати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2024-08-02T08:26:16Z</dcterms:modified>
</cp:coreProperties>
</file>